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Blad1!$A$2:$M$10</definedName>
  </definedNames>
  <calcPr/>
</workbook>
</file>

<file path=xl/sharedStrings.xml><?xml version="1.0" encoding="utf-8"?>
<sst xmlns="http://schemas.openxmlformats.org/spreadsheetml/2006/main" count="77" uniqueCount="42">
  <si>
    <t>Opleiding/beroep</t>
  </si>
  <si>
    <t>Leerweg</t>
  </si>
  <si>
    <t>Niveau</t>
  </si>
  <si>
    <t>Aangeboden door onderwijsinstelling</t>
  </si>
  <si>
    <t>Link naar opleiding</t>
  </si>
  <si>
    <t>Startdatum opleiding</t>
  </si>
  <si>
    <t>Link naar beroepsprofiel</t>
  </si>
  <si>
    <t>Link naar leerbedrijven</t>
  </si>
  <si>
    <t>Regio</t>
  </si>
  <si>
    <t>Crebo</t>
  </si>
  <si>
    <t>Kans op stage</t>
  </si>
  <si>
    <t>Kans op leerbaan</t>
  </si>
  <si>
    <t>Kans op werk</t>
  </si>
  <si>
    <t>Assistent installatie- en constructietechniek</t>
  </si>
  <si>
    <t>bol/bbl</t>
  </si>
  <si>
    <t>ROC Tilburg, Summa Techniek Eindhoven</t>
  </si>
  <si>
    <t>Suma bbl en bol augustus</t>
  </si>
  <si>
    <t>Midden-Brabant</t>
  </si>
  <si>
    <t>Voldoende</t>
  </si>
  <si>
    <t>Geen uitspraak mogelijk</t>
  </si>
  <si>
    <t>Eerste monteur gas-, water- en warmtedistributie</t>
  </si>
  <si>
    <t>bbl</t>
  </si>
  <si>
    <t>Willem I College 's Hertogenbosch</t>
  </si>
  <si>
    <t>https://www.kw1c.nl/opleiding/25267b10/eerste-monteur-gas-water-en-warmtedistributie-bbl</t>
  </si>
  <si>
    <t>Goed</t>
  </si>
  <si>
    <t>Ruim voldoende</t>
  </si>
  <si>
    <t>Monteur gas-, water- en warmtedistributie</t>
  </si>
  <si>
    <t>Koning Willem I Collge 's Hertogenbosch</t>
  </si>
  <si>
    <t>https://www.kw1c.nl/opleiding/25272b10/monteur-gas-water-en-warmtedistributie-bbl</t>
  </si>
  <si>
    <t>Technicus gas</t>
  </si>
  <si>
    <t>https://www.kw1c.nl/opleiding/25277b10/technicus-gas-bbl</t>
  </si>
  <si>
    <t>Monteur koude- en klimaatsystemen</t>
  </si>
  <si>
    <t>WIllem I College 's Hertogenbosch</t>
  </si>
  <si>
    <t>https://www.kw1c.nl/opleiding/25282b10/monteur-koude-en-klimaatsystemen-bbl</t>
  </si>
  <si>
    <t>Servicemonteur koude- en klimaatsystemen</t>
  </si>
  <si>
    <t>https://www.kw1c.nl/opleiding/25284b10/servicemonteur-koude-en-klimaatsystemen-bbl</t>
  </si>
  <si>
    <t>Eerste Monteur utiliteit</t>
  </si>
  <si>
    <t>Willem I College 's Hertogenbosch, Summa Elektro &amp; Installatietechniek Eindhoven</t>
  </si>
  <si>
    <t>https://www.kw1c.nl/opleiding/25348b10/eerste-monteur-utiliteit-bbl https://www.summacollege.nl/opleidingen/opleidingen-overzicht/opleiding-detail/eerste-monteur-werktuigkundige-installaties-utiliteit-(bbl)</t>
  </si>
  <si>
    <t>Eerste Monteur woning</t>
  </si>
  <si>
    <t>Willem I College 's Hertogenbosch, Summa elektro &amp; Installatietechniek Eindhoven</t>
  </si>
  <si>
    <t>https://www.kw1c.nl/opleiding/25349b10/eerste-monteur-woning-bbl https://www.summacollege.nl/opleidingen/opleidingen-overzicht/opleiding-detail/eerste-monteur-werktuigkundige-installaties-woning-(bbl)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</si>
</sst>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color rgb="FF000000"/>
      <name val="Calibri"/>
    </font>
    <font>
      <color rgb="FF000000"/>
      <name val="Calibri"/>
    </font>
    <font>
      <u/>
      <color rgb="FF000000"/>
      <name val="Calibri"/>
    </font>
    <font>
      <u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D564"/>
        <bgColor rgb="FFC0D56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w1c.nl/opleiding/25267b10/eerste-monteur-gas-water-en-warmtedistributie-bbl" TargetMode="External"/><Relationship Id="rId2" Type="http://schemas.openxmlformats.org/officeDocument/2006/relationships/hyperlink" Target="https://www.kw1c.nl/opleiding/25272b10/monteur-gas-water-en-warmtedistributie-bbl" TargetMode="External"/><Relationship Id="rId3" Type="http://schemas.openxmlformats.org/officeDocument/2006/relationships/hyperlink" Target="https://www.kw1c.nl/opleiding/25277b10/technicus-gas-bbl" TargetMode="External"/><Relationship Id="rId4" Type="http://schemas.openxmlformats.org/officeDocument/2006/relationships/hyperlink" Target="https://www.kw1c.nl/opleiding/25282b10/monteur-koude-en-klimaatsystemen-bbl" TargetMode="External"/><Relationship Id="rId5" Type="http://schemas.openxmlformats.org/officeDocument/2006/relationships/hyperlink" Target="https://www.kw1c.nl/opleiding/25284b10/servicemonteur-koude-en-klimaatsystemen-bbl" TargetMode="External"/><Relationship Id="rId6" Type="http://schemas.openxmlformats.org/officeDocument/2006/relationships/hyperlink" Target="https://www.kw1c.nl/opleiding/25348b10/eerste-monteur-utiliteit-bbl" TargetMode="External"/><Relationship Id="rId7" Type="http://schemas.openxmlformats.org/officeDocument/2006/relationships/hyperlink" Target="https://www.kw1c.nl/opleiding/25349b10/eerste-monteur-woning-bbl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57"/>
    <col customWidth="1" min="4" max="4" width="25.43"/>
    <col customWidth="1" min="5" max="5" width="25.29"/>
    <col customWidth="1" min="7" max="7" width="18.86"/>
    <col customWidth="1" min="8" max="8" width="19.71"/>
    <col customWidth="1" min="12" max="12" width="18.0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>
      <c r="A3" s="3" t="s">
        <v>13</v>
      </c>
      <c r="B3" s="4" t="s">
        <v>14</v>
      </c>
      <c r="C3" s="5">
        <v>1.0</v>
      </c>
      <c r="D3" s="4" t="s">
        <v>15</v>
      </c>
      <c r="E3" s="6" t="str">
        <f>HYPERLINK("https://www.summacollege.nl/opleidingen/opleidingen-overzicht/opleiding-detail/entree---assistent-installatie--en-constructietechniek-(bbl)","https://www.summacollege.nl/opleidingen/opleidingen-overzicht/opleiding-detail/entree---assistent-installatie--en-constructietechniek-(bbl)")</f>
        <v>https://www.summacollege.nl/opleidingen/opleidingen-overzicht/opleiding-detail/entree---assistent-installatie--en-constructietechniek-(bbl)</v>
      </c>
      <c r="F3" s="4" t="s">
        <v>16</v>
      </c>
      <c r="G3" s="6" t="str">
        <f>HYPERLINK("https://www.beroepeninbeeld.nl/beroep/assistent-installatie-en-constructietechniek-entree","https://www.beroepeninbeeld.nl/beroep/assistent-installatie-en-constructietechniek-entree")</f>
        <v>https://www.beroepeninbeeld.nl/beroep/assistent-installatie-en-constructietechniek-entree</v>
      </c>
      <c r="H3" s="6" t="str">
        <f>HYPERLINK("https://www.s-bb.nl/kans/assistent-installatie-en-constructietechniek-entree/midden-brabant","https://www.s-bb.nl/kans/assistent-installatie-en-constructietechniek-entree/midden-brabant")</f>
        <v>https://www.s-bb.nl/kans/assistent-installatie-en-constructietechniek-entree/midden-brabant</v>
      </c>
      <c r="I3" s="4" t="s">
        <v>17</v>
      </c>
      <c r="J3" s="5">
        <v>25253.0</v>
      </c>
      <c r="K3" s="4" t="s">
        <v>18</v>
      </c>
      <c r="L3" s="4" t="s">
        <v>19</v>
      </c>
      <c r="M3" s="4" t="s">
        <v>19</v>
      </c>
    </row>
    <row r="4">
      <c r="A4" s="3" t="s">
        <v>20</v>
      </c>
      <c r="B4" s="4" t="s">
        <v>21</v>
      </c>
      <c r="C4" s="5">
        <v>3.0</v>
      </c>
      <c r="D4" s="4" t="s">
        <v>22</v>
      </c>
      <c r="E4" s="7" t="s">
        <v>23</v>
      </c>
      <c r="F4" s="4"/>
      <c r="G4" s="6" t="str">
        <f>HYPERLINK("https://www.beroepeninbeeld.nl/beroep/eerste-monteur-gas-water-en-warmtedistributie","https://www.beroepeninbeeld.nl/beroep/eerste-monteur-gas-water-en-warmtedistributie")</f>
        <v>https://www.beroepeninbeeld.nl/beroep/eerste-monteur-gas-water-en-warmtedistributie</v>
      </c>
      <c r="H4" s="6" t="str">
        <f>HYPERLINK("https://www.s-bb.nl/kans/eerste-monteur-gas-water-en-warmtedistributie/midden-brabant","https://www.s-bb.nl/kans/eerste-monteur-gas-water-en-warmtedistributie/midden-brabant")</f>
        <v>https://www.s-bb.nl/kans/eerste-monteur-gas-water-en-warmtedistributie/midden-brabant</v>
      </c>
      <c r="I4" s="4" t="s">
        <v>17</v>
      </c>
      <c r="J4" s="5">
        <v>25267.0</v>
      </c>
      <c r="K4" s="4" t="s">
        <v>19</v>
      </c>
      <c r="L4" s="4" t="s">
        <v>24</v>
      </c>
      <c r="M4" s="4" t="s">
        <v>25</v>
      </c>
    </row>
    <row r="5">
      <c r="A5" s="3" t="s">
        <v>26</v>
      </c>
      <c r="B5" s="4" t="s">
        <v>21</v>
      </c>
      <c r="C5" s="5">
        <v>2.0</v>
      </c>
      <c r="D5" s="4" t="s">
        <v>27</v>
      </c>
      <c r="E5" s="7" t="s">
        <v>28</v>
      </c>
      <c r="F5" s="4"/>
      <c r="G5" s="6" t="str">
        <f>HYPERLINK("https://www.beroepeninbeeld.nl/beroep/monteur-gas-water-en-warmtedistributie","https://www.beroepeninbeeld.nl/beroep/monteur-gas-water-en-warmtedistributie")</f>
        <v>https://www.beroepeninbeeld.nl/beroep/monteur-gas-water-en-warmtedistributie</v>
      </c>
      <c r="H5" s="6" t="str">
        <f>HYPERLINK("https://www.s-bb.nl/kans/monteur-gas-water-en-warmtedistributie/midden-brabant","https://www.s-bb.nl/kans/monteur-gas-water-en-warmtedistributie/midden-brabant")</f>
        <v>https://www.s-bb.nl/kans/monteur-gas-water-en-warmtedistributie/midden-brabant</v>
      </c>
      <c r="I5" s="4" t="s">
        <v>17</v>
      </c>
      <c r="J5" s="5">
        <v>25272.0</v>
      </c>
      <c r="K5" s="4" t="s">
        <v>19</v>
      </c>
      <c r="L5" s="4" t="s">
        <v>24</v>
      </c>
      <c r="M5" s="4" t="s">
        <v>24</v>
      </c>
    </row>
    <row r="6">
      <c r="A6" s="3" t="s">
        <v>29</v>
      </c>
      <c r="B6" s="4" t="s">
        <v>21</v>
      </c>
      <c r="C6" s="5">
        <v>2.0</v>
      </c>
      <c r="D6" s="4" t="s">
        <v>22</v>
      </c>
      <c r="E6" s="7" t="s">
        <v>30</v>
      </c>
      <c r="F6" s="4"/>
      <c r="G6" s="6" t="str">
        <f>HYPERLINK("https://www.beroepeninbeeld.nl/beroep/technicus-gas","https://www.beroepeninbeeld.nl/beroep/technicus-gas")</f>
        <v>https://www.beroepeninbeeld.nl/beroep/technicus-gas</v>
      </c>
      <c r="H6" s="6" t="str">
        <f>HYPERLINK("https://www.s-bb.nl/kans/technicus-gas/midden-brabant","https://www.s-bb.nl/kans/technicus-gas/midden-brabant")</f>
        <v>https://www.s-bb.nl/kans/technicus-gas/midden-brabant</v>
      </c>
      <c r="I6" s="4" t="s">
        <v>17</v>
      </c>
      <c r="J6" s="5">
        <v>25277.0</v>
      </c>
      <c r="K6" s="4" t="s">
        <v>19</v>
      </c>
      <c r="L6" s="4" t="s">
        <v>18</v>
      </c>
      <c r="M6" s="4" t="s">
        <v>25</v>
      </c>
    </row>
    <row r="7">
      <c r="A7" s="3" t="s">
        <v>31</v>
      </c>
      <c r="B7" s="4" t="s">
        <v>14</v>
      </c>
      <c r="C7" s="5">
        <v>2.0</v>
      </c>
      <c r="D7" s="4" t="s">
        <v>32</v>
      </c>
      <c r="E7" s="7" t="s">
        <v>33</v>
      </c>
      <c r="F7" s="4"/>
      <c r="G7" s="6" t="str">
        <f>HYPERLINK("https://www.beroepeninbeeld.nl/beroep/monteur-koude-en-klimaatsystemen","https://www.beroepeninbeeld.nl/beroep/monteur-koude-en-klimaatsystemen")</f>
        <v>https://www.beroepeninbeeld.nl/beroep/monteur-koude-en-klimaatsystemen</v>
      </c>
      <c r="H7" s="6" t="str">
        <f>HYPERLINK("https://www.s-bb.nl/kans/monteur-koude-en-klimaatsystemen/midden-brabant","https://www.s-bb.nl/kans/monteur-koude-en-klimaatsystemen/midden-brabant")</f>
        <v>https://www.s-bb.nl/kans/monteur-koude-en-klimaatsystemen/midden-brabant</v>
      </c>
      <c r="I7" s="4" t="s">
        <v>17</v>
      </c>
      <c r="J7" s="5">
        <v>25563.0</v>
      </c>
      <c r="K7" s="4" t="s">
        <v>19</v>
      </c>
      <c r="L7" s="4" t="s">
        <v>24</v>
      </c>
      <c r="M7" s="4" t="s">
        <v>24</v>
      </c>
    </row>
    <row r="8">
      <c r="A8" s="3" t="s">
        <v>34</v>
      </c>
      <c r="B8" s="4" t="s">
        <v>21</v>
      </c>
      <c r="C8" s="5">
        <v>3.0</v>
      </c>
      <c r="D8" s="4" t="s">
        <v>22</v>
      </c>
      <c r="E8" s="7" t="s">
        <v>35</v>
      </c>
      <c r="F8" s="4"/>
      <c r="G8" s="6" t="str">
        <f>HYPERLINK("https://www.beroepeninbeeld.nl/beroep/servicemonteur-koude-en-klimaatsystemen","https://www.beroepeninbeeld.nl/beroep/servicemonteur-koude-en-klimaatsystemen")</f>
        <v>https://www.beroepeninbeeld.nl/beroep/servicemonteur-koude-en-klimaatsystemen</v>
      </c>
      <c r="H8" s="6" t="str">
        <f>HYPERLINK("https://www.s-bb.nl/kans/servicemonteur-koude-en-klimaatsystemen/midden-brabant","https://www.s-bb.nl/kans/servicemonteur-koude-en-klimaatsystemen/midden-brabant")</f>
        <v>https://www.s-bb.nl/kans/servicemonteur-koude-en-klimaatsystemen/midden-brabant</v>
      </c>
      <c r="I8" s="4" t="s">
        <v>17</v>
      </c>
      <c r="J8" s="5">
        <v>25562.0</v>
      </c>
      <c r="K8" s="4" t="s">
        <v>19</v>
      </c>
      <c r="L8" s="4" t="s">
        <v>25</v>
      </c>
      <c r="M8" s="4" t="s">
        <v>24</v>
      </c>
    </row>
    <row r="9">
      <c r="A9" s="3" t="s">
        <v>36</v>
      </c>
      <c r="B9" s="4" t="s">
        <v>14</v>
      </c>
      <c r="C9" s="5">
        <v>3.0</v>
      </c>
      <c r="D9" s="4" t="s">
        <v>37</v>
      </c>
      <c r="E9" s="7" t="s">
        <v>38</v>
      </c>
      <c r="F9" s="4"/>
      <c r="G9" s="6" t="str">
        <f>HYPERLINK("https://www.beroepeninbeeld.nl/beroep/eerste-monteur-utiliteit","https://www.beroepeninbeeld.nl/beroep/eerste-monteur-utiliteit")</f>
        <v>https://www.beroepeninbeeld.nl/beroep/eerste-monteur-utiliteit</v>
      </c>
      <c r="H9" s="6" t="str">
        <f>HYPERLINK("https://www.s-bb.nl/kans/eerste-monteur-utiliteit/midden-brabant","https://www.s-bb.nl/kans/eerste-monteur-utiliteit/midden-brabant")</f>
        <v>https://www.s-bb.nl/kans/eerste-monteur-utiliteit/midden-brabant</v>
      </c>
      <c r="I9" s="4" t="s">
        <v>17</v>
      </c>
      <c r="J9" s="5">
        <v>25348.0</v>
      </c>
      <c r="K9" s="4" t="s">
        <v>19</v>
      </c>
      <c r="L9" s="4" t="s">
        <v>25</v>
      </c>
      <c r="M9" s="4" t="s">
        <v>24</v>
      </c>
    </row>
    <row r="10">
      <c r="A10" s="3" t="s">
        <v>39</v>
      </c>
      <c r="B10" s="4" t="s">
        <v>14</v>
      </c>
      <c r="C10" s="5">
        <v>3.0</v>
      </c>
      <c r="D10" s="4" t="s">
        <v>40</v>
      </c>
      <c r="E10" s="7" t="s">
        <v>41</v>
      </c>
      <c r="F10" s="4"/>
      <c r="G10" s="6" t="str">
        <f>HYPERLINK("https://www.beroepeninbeeld.nl/beroep/eerste-monteur-woning","https://www.beroepeninbeeld.nl/beroep/eerste-monteur-woning")</f>
        <v>https://www.beroepeninbeeld.nl/beroep/eerste-monteur-woning</v>
      </c>
      <c r="H10" s="6" t="str">
        <f>HYPERLINK("https://www.s-bb.nl/kans/eerste-monteur-woning/midden-brabant","https://www.s-bb.nl/kans/eerste-monteur-woning/midden-brabant")</f>
        <v>https://www.s-bb.nl/kans/eerste-monteur-woning/midden-brabant</v>
      </c>
      <c r="I10" s="4" t="s">
        <v>17</v>
      </c>
      <c r="J10" s="5">
        <v>25349.0</v>
      </c>
      <c r="K10" s="4" t="s">
        <v>19</v>
      </c>
      <c r="L10" s="4" t="s">
        <v>24</v>
      </c>
      <c r="M10" s="4" t="s">
        <v>24</v>
      </c>
    </row>
  </sheetData>
  <autoFilter ref="$A$2:$M$10"/>
  <hyperlinks>
    <hyperlink r:id="rId1" ref="E4"/>
    <hyperlink r:id="rId2" ref="E5"/>
    <hyperlink r:id="rId3" ref="E6"/>
    <hyperlink r:id="rId4" ref="E7"/>
    <hyperlink r:id="rId5" ref="E8"/>
    <hyperlink r:id="rId6" ref="E9"/>
    <hyperlink r:id="rId7" ref="E1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8"/>
</worksheet>
</file>