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>
    <definedName hidden="1" localSheetId="0" name="_xlnm._FilterDatabase">Blad1!$A$2:$M$13</definedName>
  </definedNames>
  <calcPr/>
</workbook>
</file>

<file path=xl/sharedStrings.xml><?xml version="1.0" encoding="utf-8"?>
<sst xmlns="http://schemas.openxmlformats.org/spreadsheetml/2006/main" count="106" uniqueCount="50">
  <si>
    <t>Opleiding/beroep</t>
  </si>
  <si>
    <t>Leerweg</t>
  </si>
  <si>
    <t>Niveau</t>
  </si>
  <si>
    <t>Aangeboden door onderwijsinstelling</t>
  </si>
  <si>
    <t>Link naar opleiding</t>
  </si>
  <si>
    <t>Startdatum opleiding</t>
  </si>
  <si>
    <t>Link naar beroepsprofiel</t>
  </si>
  <si>
    <t>Link naar leerbedrijven</t>
  </si>
  <si>
    <t>Regio</t>
  </si>
  <si>
    <t>Crebo</t>
  </si>
  <si>
    <t>Kans op stage</t>
  </si>
  <si>
    <t>Kans op leerbaan</t>
  </si>
  <si>
    <t>Kans op werk</t>
  </si>
  <si>
    <t>Allround Montagemedewerker Industrieel produceren met hout</t>
  </si>
  <si>
    <t>bol/bbl</t>
  </si>
  <si>
    <t>ROC Stappegoor Bouwtechniek, Summa Techniekhuys Veldhoven</t>
  </si>
  <si>
    <t>https://www.roctilburg.nl/Mbo-scholen-en-Vavo/studiezoeker/studie-detail/allround-montagemedewerker-gevelelementen-niveau-3-bbl-1-tot-2-jaar-crebo-94621-tilburg https://www.summacollege.nl/opleidingen/opleidingen-overzicht/opleiding-detail/allround-montagemedewerker-industrieel-produceren-met-hout-(bbl)</t>
  </si>
  <si>
    <t>ROC Elk jaar aug/sept. Summa bbl: flexibel</t>
  </si>
  <si>
    <t>https://www.beroepeninbeeld.nl/beroep/allround-montagemedewerker-industrieel-produceren-met-hout</t>
  </si>
  <si>
    <t>https://www.s-bb.nl/kans/allround-montagemedewerker-industrieel-produceren-met-hout/midden-brabant</t>
  </si>
  <si>
    <t>Midden-Brabant</t>
  </si>
  <si>
    <t>Geen uitspraak mogelijk</t>
  </si>
  <si>
    <t>Ruim voldoende</t>
  </si>
  <si>
    <t>Montagemedewerker industrieel produceren met hout</t>
  </si>
  <si>
    <t>ROC Stappegoor Bouwtechniek (bbl), Summa Techniekhuys Veldhoven</t>
  </si>
  <si>
    <t>https://www.roctilburg.nl/Mbo-scholen-en-Vavo/studiezoeker/studie-detail/montagemedewerker-timmerindustrie-niveau-2-bbl-2-jaar-crebo-94610-tilburg https://www.summacollege.nl/opleidingen/opleidingen-overzicht/opleiding-detail/montagemedewerker-industrieel-produceren-met-hout-(bbl)</t>
  </si>
  <si>
    <t>ROC: aug/sept. Summa bbl: flexibel</t>
  </si>
  <si>
    <t>https://www.beroepeninbeeld.nl/beroep/montagemedewerker-industrieel-produceren-met-hout</t>
  </si>
  <si>
    <t>Goed</t>
  </si>
  <si>
    <t>Werkvoorbereider industrieel produceren met hout</t>
  </si>
  <si>
    <t>Summa Techniekhuys Veldhoven</t>
  </si>
  <si>
    <t>Summa bbl instroom flexibel</t>
  </si>
  <si>
    <t>Industrieel lakverwerker</t>
  </si>
  <si>
    <t>bbl</t>
  </si>
  <si>
    <t>ROC Stappegoor Bouwtechniek (bbl), Willem I College 's Hertogenbosch</t>
  </si>
  <si>
    <t>Vakkracht industrieel lakverwerker</t>
  </si>
  <si>
    <t>ROC Stappegoor Bouwtechniek</t>
  </si>
  <si>
    <t>Allround machinaal houtbewerker</t>
  </si>
  <si>
    <t>Voldoende</t>
  </si>
  <si>
    <t>Machinaal houtbewerker</t>
  </si>
  <si>
    <t>Allround meubelmaker/(scheeps)interieurbouwer</t>
  </si>
  <si>
    <t>ROC Stappegoor Bouwtechniek, Willem I College 's Hertogenbosch, Summa Techniekhuys Veldhoven</t>
  </si>
  <si>
    <t>Meubelmaker/(scheeps)interieurbouwer</t>
  </si>
  <si>
    <t>ROC Stappegoor Bouwtechniek (bol/bbl), Willem I College 's Hertogenbosch, Summa Techniekhuys Veldhoven</t>
  </si>
  <si>
    <t>https://www.roctilburg.nl/Mbo-scholen-en-Vavo/studiezoeker/studie-detail/meubelmaker-interieurbouwer-scheepsinterieurbouwer-niveau-2-bbl-2-jaar-crebo-94570-tilburg https://www.summacollege.nl/opleidingen/opleidingen-overzicht/opleiding-detail/meubelmaker-(scheeps)interieurbouwer-(bbl)</t>
  </si>
  <si>
    <t>Summa bbl instroom flexibel, summa bol: augustus</t>
  </si>
  <si>
    <t>https://www.beroepeninbeeld.nl/beroep/meubelmakerscheepsinterieurbouwer</t>
  </si>
  <si>
    <t>Ondernemend meubelmaker/(scheeps)interieurbouwer</t>
  </si>
  <si>
    <t>Werkvoorbereider meubelindustrie/(scheeps)interieurbouw</t>
  </si>
  <si>
    <t>Summa bbl en bol: augustus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</si>
</sst>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rgb="FF000000"/>
      <name val="Calibri"/>
    </font>
    <font>
      <color rgb="FF000000"/>
      <name val="Calibri"/>
    </font>
    <font>
      <u/>
      <color rgb="FF000000"/>
      <name val="Calibri"/>
    </font>
    <font>
      <u/>
      <color rgb="FF000000"/>
      <name val="Calibri"/>
    </font>
    <font>
      <sz val="12.0"/>
      <name val="Calibri"/>
    </font>
    <font>
      <u/>
      <sz val="10.0"/>
      <color rgb="FF0000FF"/>
      <name val="Calibri"/>
    </font>
    <font>
      <u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0D564"/>
        <bgColor rgb="FFC0D564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right"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octilburg.nl/Mbo-scholen-en-Vavo/studiezoeker/studie-detail/allround-montagemedewerker-gevelelementen-niveau-3-bbl-1-tot-2-jaar-crebo-94621-tilburg" TargetMode="External"/><Relationship Id="rId2" Type="http://schemas.openxmlformats.org/officeDocument/2006/relationships/hyperlink" Target="https://www.beroepeninbeeld.nl/beroep/allround-montagemedewerker-industrieel-produceren-met-hout" TargetMode="External"/><Relationship Id="rId3" Type="http://schemas.openxmlformats.org/officeDocument/2006/relationships/hyperlink" Target="https://www.s-bb.nl/kans/allround-montagemedewerker-industrieel-produceren-met-hout/midden-brabant" TargetMode="External"/><Relationship Id="rId4" Type="http://schemas.openxmlformats.org/officeDocument/2006/relationships/hyperlink" Target="https://www.roctilburg.nl/Mbo-scholen-en-Vavo/studiezoeker/studie-detail/montagemedewerker-timmerindustrie-niveau-2-bbl-2-jaar-crebo-94610-tilburg" TargetMode="External"/><Relationship Id="rId5" Type="http://schemas.openxmlformats.org/officeDocument/2006/relationships/hyperlink" Target="https://www.beroepeninbeeld.nl/beroep/montagemedewerker-industrieel-produceren-met-hout" TargetMode="External"/><Relationship Id="rId6" Type="http://schemas.openxmlformats.org/officeDocument/2006/relationships/hyperlink" Target="https://www.roctilburg.nl/Mbo-scholen-en-Vavo/studiezoeker/studie-detail/meubelmaker-interieurbouwer-scheepsinterieurbouwer-niveau-2-bbl-2-jaar-crebo-94570-tilburg" TargetMode="External"/><Relationship Id="rId7" Type="http://schemas.openxmlformats.org/officeDocument/2006/relationships/hyperlink" Target="https://www.beroepeninbeeld.nl/beroep/meubelmakerscheepsinterieurbouwer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2.14"/>
    <col customWidth="1" min="4" max="4" width="21.86"/>
    <col customWidth="1" min="5" max="5" width="27.57"/>
    <col customWidth="1" min="7" max="7" width="19.57"/>
    <col customWidth="1" min="8" max="8" width="17.14"/>
    <col customWidth="1" min="12" max="12" width="17.71"/>
  </cols>
  <sheetData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>
      <c r="A3" s="3" t="s">
        <v>13</v>
      </c>
      <c r="B3" s="4" t="s">
        <v>14</v>
      </c>
      <c r="C3" s="5">
        <v>3.0</v>
      </c>
      <c r="D3" s="4" t="s">
        <v>15</v>
      </c>
      <c r="E3" s="6" t="s">
        <v>16</v>
      </c>
      <c r="F3" s="4" t="s">
        <v>17</v>
      </c>
      <c r="G3" s="6" t="s">
        <v>18</v>
      </c>
      <c r="H3" s="6" t="s">
        <v>19</v>
      </c>
      <c r="I3" s="4" t="s">
        <v>20</v>
      </c>
      <c r="J3" s="5">
        <v>25007.0</v>
      </c>
      <c r="K3" s="4" t="s">
        <v>21</v>
      </c>
      <c r="L3" s="4" t="s">
        <v>22</v>
      </c>
      <c r="M3" s="4" t="s">
        <v>22</v>
      </c>
    </row>
    <row r="4">
      <c r="A4" s="3" t="s">
        <v>23</v>
      </c>
      <c r="B4" s="4" t="s">
        <v>14</v>
      </c>
      <c r="C4" s="5">
        <v>2.0</v>
      </c>
      <c r="D4" s="4" t="s">
        <v>24</v>
      </c>
      <c r="E4" s="6" t="s">
        <v>25</v>
      </c>
      <c r="F4" s="4" t="s">
        <v>26</v>
      </c>
      <c r="G4" s="6" t="s">
        <v>27</v>
      </c>
      <c r="H4" s="7" t="str">
        <f>HYPERLINK("https://www.s-bb.nl/kans/montagemedewerker-industrieel-produceren-met-hout/midden-brabant","https://www.s-bb.nl/kans/montagemedewerker-industrieel-produceren-met-hout/midden-brabant")</f>
        <v>https://www.s-bb.nl/kans/montagemedewerker-industrieel-produceren-met-hout/midden-brabant</v>
      </c>
      <c r="I4" s="4" t="s">
        <v>20</v>
      </c>
      <c r="J4" s="5">
        <v>25008.0</v>
      </c>
      <c r="K4" s="4" t="s">
        <v>21</v>
      </c>
      <c r="L4" s="4" t="s">
        <v>28</v>
      </c>
      <c r="M4" s="4" t="s">
        <v>28</v>
      </c>
    </row>
    <row r="5">
      <c r="A5" s="3" t="s">
        <v>29</v>
      </c>
      <c r="B5" s="4" t="s">
        <v>14</v>
      </c>
      <c r="C5" s="5">
        <v>4.0</v>
      </c>
      <c r="D5" s="4" t="s">
        <v>30</v>
      </c>
      <c r="E5" s="7" t="str">
        <f>HYPERLINK("https://www.summacollege.nl/opleidingen/opleidingen-overzicht/opleiding-detail/werkvoorbereider-industrieel-produceren-met-hout-(bbl)","https://www.summacollege.nl/opleidingen/opleidingen-overzicht/opleiding-detail/werkvoorbereider-industrieel-produceren-met-hout-(bbl)")</f>
        <v>https://www.summacollege.nl/opleidingen/opleidingen-overzicht/opleiding-detail/werkvoorbereider-industrieel-produceren-met-hout-(bbl)</v>
      </c>
      <c r="F5" s="4" t="s">
        <v>31</v>
      </c>
      <c r="G5" s="7" t="str">
        <f>HYPERLINK("https://www.beroepeninbeeld.nl/beroep/werkvoorbereider-industrieel-produceren-met-hout","https://www.beroepeninbeeld.nl/beroep/werkvoorbereider-industrieel-produceren-met-hout")</f>
        <v>https://www.beroepeninbeeld.nl/beroep/werkvoorbereider-industrieel-produceren-met-hout</v>
      </c>
      <c r="H5" s="7" t="str">
        <f>HYPERLINK("https://www.s-bb.nl/kans/werkvoorbereider-industrieel-produceren-met-hout/midden-brabant","https://www.s-bb.nl/kans/werkvoorbereider-industrieel-produceren-met-hout/midden-brabant")</f>
        <v>https://www.s-bb.nl/kans/werkvoorbereider-industrieel-produceren-met-hout/midden-brabant</v>
      </c>
      <c r="I5" s="4" t="s">
        <v>20</v>
      </c>
      <c r="J5" s="5">
        <v>25009.0</v>
      </c>
      <c r="K5" s="4" t="s">
        <v>22</v>
      </c>
      <c r="L5" s="4" t="s">
        <v>21</v>
      </c>
      <c r="M5" s="4" t="s">
        <v>22</v>
      </c>
    </row>
    <row r="6">
      <c r="A6" s="3" t="s">
        <v>32</v>
      </c>
      <c r="B6" s="4" t="s">
        <v>33</v>
      </c>
      <c r="C6" s="5">
        <v>2.0</v>
      </c>
      <c r="D6" s="4" t="s">
        <v>34</v>
      </c>
      <c r="E6" s="8"/>
      <c r="F6" s="4"/>
      <c r="G6" s="7" t="str">
        <f>HYPERLINK("https://www.beroepeninbeeld.nl/beroep/industrieel-lakverwerker","https://www.beroepeninbeeld.nl/beroep/industrieel-lakverwerker")</f>
        <v>https://www.beroepeninbeeld.nl/beroep/industrieel-lakverwerker</v>
      </c>
      <c r="H6" s="7" t="str">
        <f>HYPERLINK("https://www.s-bb.nl/kans/industrieel-lakverwerker/midden-brabant","https://www.s-bb.nl/kans/industrieel-lakverwerker/midden-brabant")</f>
        <v>https://www.s-bb.nl/kans/industrieel-lakverwerker/midden-brabant</v>
      </c>
      <c r="I6" s="4" t="s">
        <v>20</v>
      </c>
      <c r="J6" s="5">
        <v>25010.0</v>
      </c>
      <c r="K6" s="4" t="s">
        <v>21</v>
      </c>
      <c r="L6" s="4" t="s">
        <v>22</v>
      </c>
      <c r="M6" s="4" t="s">
        <v>28</v>
      </c>
    </row>
    <row r="7">
      <c r="A7" s="3" t="s">
        <v>35</v>
      </c>
      <c r="B7" s="4" t="s">
        <v>33</v>
      </c>
      <c r="C7" s="5">
        <v>3.0</v>
      </c>
      <c r="D7" s="4" t="s">
        <v>36</v>
      </c>
      <c r="E7" s="4"/>
      <c r="F7" s="4"/>
      <c r="G7" s="4"/>
      <c r="H7" s="4"/>
      <c r="I7" s="4" t="s">
        <v>20</v>
      </c>
      <c r="J7" s="5">
        <v>25011.0</v>
      </c>
      <c r="K7" s="4" t="s">
        <v>21</v>
      </c>
      <c r="L7" s="4" t="s">
        <v>22</v>
      </c>
      <c r="M7" s="4" t="s">
        <v>28</v>
      </c>
    </row>
    <row r="8">
      <c r="A8" s="3" t="s">
        <v>37</v>
      </c>
      <c r="B8" s="4" t="s">
        <v>14</v>
      </c>
      <c r="C8" s="5">
        <v>3.0</v>
      </c>
      <c r="D8" s="4" t="s">
        <v>30</v>
      </c>
      <c r="E8" s="7" t="str">
        <f>HYPERLINK("https://www.summacollege.nl/opleidingen/opleidingen-overzicht/opleiding-detail/allround-machinaal-houtbewerker-(bbl)","https://www.summacollege.nl/opleidingen/opleidingen-overzicht/opleiding-detail/allround-machinaal-houtbewerker-(bbl)")</f>
        <v>https://www.summacollege.nl/opleidingen/opleidingen-overzicht/opleiding-detail/allround-machinaal-houtbewerker-(bbl)</v>
      </c>
      <c r="F8" s="4" t="s">
        <v>31</v>
      </c>
      <c r="G8" s="7" t="str">
        <f>HYPERLINK("https://www.beroepeninbeeld.nl/beroep/allround-machinaal-houtbewerker","https://www.beroepeninbeeld.nl/beroep/allround-machinaal-houtbewerker")</f>
        <v>https://www.beroepeninbeeld.nl/beroep/allround-machinaal-houtbewerker</v>
      </c>
      <c r="H8" s="7" t="str">
        <f>HYPERLINK("https://www.s-bb.nl/kans/allround-machinaal-houtbewerker/midden-brabant","https://www.s-bb.nl/kans/allround-machinaal-houtbewerker/midden-brabant")</f>
        <v>https://www.s-bb.nl/kans/allround-machinaal-houtbewerker/midden-brabant</v>
      </c>
      <c r="I8" s="4" t="s">
        <v>20</v>
      </c>
      <c r="J8" s="5">
        <v>25015.0</v>
      </c>
      <c r="K8" s="4" t="s">
        <v>21</v>
      </c>
      <c r="L8" s="4" t="s">
        <v>22</v>
      </c>
      <c r="M8" s="4" t="s">
        <v>38</v>
      </c>
    </row>
    <row r="9">
      <c r="A9" s="3" t="s">
        <v>39</v>
      </c>
      <c r="B9" s="4" t="s">
        <v>14</v>
      </c>
      <c r="C9" s="5">
        <v>2.0</v>
      </c>
      <c r="D9" s="4" t="s">
        <v>30</v>
      </c>
      <c r="E9" s="7" t="str">
        <f>HYPERLINK("https://www.summacollege.nl/opleidingen/opleidingen-overzicht/opleiding-detail/machinaal-houtbewerker-(bbl)","https://www.summacollege.nl/opleidingen/opleidingen-overzicht/opleiding-detail/machinaal-houtbewerker-(bbl)")</f>
        <v>https://www.summacollege.nl/opleidingen/opleidingen-overzicht/opleiding-detail/machinaal-houtbewerker-(bbl)</v>
      </c>
      <c r="F9" s="4" t="s">
        <v>31</v>
      </c>
      <c r="G9" s="7" t="str">
        <f>HYPERLINK("https://www.beroepeninbeeld.nl/beroep/machinaal-houtbewerker","https://www.beroepeninbeeld.nl/beroep/machinaal-houtbewerker")</f>
        <v>https://www.beroepeninbeeld.nl/beroep/machinaal-houtbewerker</v>
      </c>
      <c r="H9" s="9" t="str">
        <f>HYPERLINK("https://www.s-bb.nl/kans/machinaal-houtbewerker/midden-brabant","https://www.s-bb.nl/kans/machinaal-houtbewerker/midden-brabant")</f>
        <v>https://www.s-bb.nl/kans/machinaal-houtbewerker/midden-brabant</v>
      </c>
      <c r="I9" s="4" t="s">
        <v>20</v>
      </c>
      <c r="J9" s="5">
        <v>25016.0</v>
      </c>
      <c r="K9" s="4" t="s">
        <v>21</v>
      </c>
      <c r="L9" s="4" t="s">
        <v>28</v>
      </c>
      <c r="M9" s="4" t="s">
        <v>28</v>
      </c>
    </row>
    <row r="10">
      <c r="A10" s="3" t="s">
        <v>40</v>
      </c>
      <c r="B10" s="4" t="s">
        <v>14</v>
      </c>
      <c r="C10" s="5">
        <v>3.0</v>
      </c>
      <c r="D10" s="4" t="s">
        <v>41</v>
      </c>
      <c r="E10" s="7" t="str">
        <f>HYPERLINK("https://www.roctilburg.nl/Mbo-scholen-en-Vavo/studiezoeker/studie-detail/allround-meubelmaker-(scheeps-)-interieurbouwer-niveau-3-bbl-1-tot-2-jaar-crebo-95580-tilburg ","https://www.roctilburg.nl/Mbo-scholen-en-Vavo/studiezoeker/studie-detail/allround-meubelmaker-(scheeps-)-interieurbouwer-niveau-3-bbl-1-tot-2-jaar-crebo-95580-tilburg https://www.summacollege.nl/opleidingen/opleidingen-overzicht/opleiding-detail/allround-"&amp;"meubelmaker-(scheeps)interieurbouwer-(bbl)")</f>
        <v>https://www.roctilburg.nl/Mbo-scholen-en-Vavo/studiezoeker/studie-detail/allround-meubelmaker-(scheeps-)-interieurbouwer-niveau-3-bbl-1-tot-2-jaar-crebo-95580-tilburg https://www.summacollege.nl/opleidingen/opleidingen-overzicht/opleiding-detail/allround-meubelmaker-(scheeps)interieurbouwer-(bbl)</v>
      </c>
      <c r="F10" s="4" t="s">
        <v>31</v>
      </c>
      <c r="G10" s="7" t="str">
        <f>HYPERLINK("https://www.beroepeninbeeld.nl/beroep/allround-meubelmakerscheepsinterieurbouwer","https://www.beroepeninbeeld.nl/beroep/allround-meubelmakerscheepsinterieurbouwer")</f>
        <v>https://www.beroepeninbeeld.nl/beroep/allround-meubelmakerscheepsinterieurbouwer</v>
      </c>
      <c r="H10" s="10" t="str">
        <f>HYPERLINK("https://www.s-bb.nl/kans/allround-meubelmakerscheepsinterieurbouw/midden-brabant","https://www.s-bb.nl/kans/allround-meubelmakerscheepsinterieurbouw/midden-brabant")</f>
        <v>https://www.s-bb.nl/kans/allround-meubelmakerscheepsinterieurbouw/midden-brabant</v>
      </c>
      <c r="I10" s="4" t="s">
        <v>20</v>
      </c>
      <c r="J10" s="5">
        <v>25017.0</v>
      </c>
      <c r="K10" s="4" t="s">
        <v>38</v>
      </c>
      <c r="L10" s="4" t="s">
        <v>22</v>
      </c>
      <c r="M10" s="4" t="s">
        <v>22</v>
      </c>
    </row>
    <row r="11">
      <c r="A11" s="3" t="s">
        <v>42</v>
      </c>
      <c r="B11" s="4" t="s">
        <v>14</v>
      </c>
      <c r="C11" s="5">
        <v>2.0</v>
      </c>
      <c r="D11" s="4" t="s">
        <v>43</v>
      </c>
      <c r="E11" s="6" t="s">
        <v>44</v>
      </c>
      <c r="F11" s="4" t="s">
        <v>45</v>
      </c>
      <c r="G11" s="6" t="s">
        <v>46</v>
      </c>
      <c r="H11" s="7" t="str">
        <f>HYPERLINK("https://www.s-bb.nl/kans/meubelmakerscheepsinterieurbouwer/midden-brabant","https://www.s-bb.nl/kans/meubelmakerscheepsinterieurbouwer/midden-brabant")</f>
        <v>https://www.s-bb.nl/kans/meubelmakerscheepsinterieurbouwer/midden-brabant</v>
      </c>
      <c r="I11" s="4" t="s">
        <v>20</v>
      </c>
      <c r="J11" s="5">
        <v>25018.0</v>
      </c>
      <c r="K11" s="4" t="s">
        <v>22</v>
      </c>
      <c r="L11" s="4" t="s">
        <v>21</v>
      </c>
      <c r="M11" s="4" t="s">
        <v>22</v>
      </c>
    </row>
    <row r="12">
      <c r="A12" s="3" t="s">
        <v>47</v>
      </c>
      <c r="B12" s="4" t="s">
        <v>14</v>
      </c>
      <c r="C12" s="5">
        <v>4.0</v>
      </c>
      <c r="D12" s="4" t="s">
        <v>30</v>
      </c>
      <c r="E12" s="7" t="str">
        <f>HYPERLINK("https://www.summacollege.nl/opleidingen/opleidingen-overzicht/opleiding-detail/montagemedewerker-industrieel-produceren-met-hout-(bbl)","https://www.summacollege.nl/opleidingen/opleidingen-overzicht/opleiding-detail/montagemedewerker-industrieel-produceren-met-hout-(bbl)")</f>
        <v>https://www.summacollege.nl/opleidingen/opleidingen-overzicht/opleiding-detail/montagemedewerker-industrieel-produceren-met-hout-(bbl)</v>
      </c>
      <c r="F12" s="4" t="s">
        <v>45</v>
      </c>
      <c r="G12" s="7" t="str">
        <f>HYPERLINK("https://www.beroepeninbeeld.nl/beroep/montagemedewerker-industrieel-produceren-met-hout","https://www.beroepeninbeeld.nl/beroep/montagemedewerker-industrieel-produceren-met-hout")</f>
        <v>https://www.beroepeninbeeld.nl/beroep/montagemedewerker-industrieel-produceren-met-hout</v>
      </c>
      <c r="H12" s="7" t="str">
        <f>HYPERLINK("https://www.s-bb.nl/kans/montagemedewerker-indistrieel-produceren-met-hout/midden-brabant","https://www.s-bb.nl/kans/montagemedewerker-indistrieel-produceren-met-hout/midden-brabant")</f>
        <v>https://www.s-bb.nl/kans/montagemedewerker-indistrieel-produceren-met-hout/midden-brabant</v>
      </c>
      <c r="I12" s="4" t="s">
        <v>20</v>
      </c>
      <c r="J12" s="5">
        <v>25019.0</v>
      </c>
      <c r="K12" s="4" t="s">
        <v>22</v>
      </c>
      <c r="L12" s="4" t="s">
        <v>21</v>
      </c>
      <c r="M12" s="4" t="s">
        <v>38</v>
      </c>
    </row>
    <row r="13">
      <c r="A13" s="3" t="s">
        <v>48</v>
      </c>
      <c r="B13" s="4" t="s">
        <v>14</v>
      </c>
      <c r="C13" s="5">
        <v>4.0</v>
      </c>
      <c r="D13" s="4" t="s">
        <v>30</v>
      </c>
      <c r="E13" s="7" t="str">
        <f>HYPERLINK("https://www.summacollege.nl/opleidingen/opleidingen-overzicht/opleiding-detail/werkvoorbereider-meubelindustrie-(scheeps)interieurbouw-(bbl)","https://www.summacollege.nl/opleidingen/opleidingen-overzicht/opleiding-detail/werkvoorbereider-meubelindustrie-(scheeps)interieurbouw-(bbl)")</f>
        <v>https://www.summacollege.nl/opleidingen/opleidingen-overzicht/opleiding-detail/werkvoorbereider-meubelindustrie-(scheeps)interieurbouw-(bbl)</v>
      </c>
      <c r="F13" s="4" t="s">
        <v>49</v>
      </c>
      <c r="G13" s="7" t="str">
        <f>HYPERLINK("https://www.beroepeninbeeld.nl/beroep/werkvoorbereider-meubelindustrie-(scheeps)interieurbouw","https://www.beroepeninbeeld.nl/beroep/werkvoorbereider-meubelindustrie-(scheeps)interieurbouw")</f>
        <v>https://www.beroepeninbeeld.nl/beroep/werkvoorbereider-meubelindustrie-(scheeps)interieurbouw</v>
      </c>
      <c r="H13" s="7" t="str">
        <f>HYPERLINK(" https://www.s-bb.nl/kans/werkvoorbereider-meubelindustriescheepsinterieurbouw/midden-brabant"," https://www.s-bb.nl/kans/werkvoorbereider-meubelindustriescheepsinterieurbouw/midden-brabant")</f>
        <v> https://www.s-bb.nl/kans/werkvoorbereider-meubelindustriescheepsinterieurbouw/midden-brabant</v>
      </c>
      <c r="I13" s="4" t="s">
        <v>20</v>
      </c>
      <c r="J13" s="5">
        <v>25020.0</v>
      </c>
      <c r="K13" s="4" t="s">
        <v>22</v>
      </c>
      <c r="L13" s="4" t="s">
        <v>22</v>
      </c>
      <c r="M13" s="4" t="s">
        <v>22</v>
      </c>
    </row>
  </sheetData>
  <autoFilter ref="$A$2:$M$13"/>
  <hyperlinks>
    <hyperlink r:id="rId1" ref="E3"/>
    <hyperlink r:id="rId2" ref="G3"/>
    <hyperlink r:id="rId3" ref="H3"/>
    <hyperlink r:id="rId4" ref="E4"/>
    <hyperlink r:id="rId5" ref="G4"/>
    <hyperlink r:id="rId6" ref="E11"/>
    <hyperlink r:id="rId7" ref="G1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8"/>
</worksheet>
</file>